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<sst xmlns="http://schemas.openxmlformats.org/spreadsheetml/2006/main" count="333" uniqueCount="208">
  <si>
    <t>State</t>
  </si>
  <si>
    <t>Region</t>
  </si>
  <si>
    <t>Municipality</t>
  </si>
  <si>
    <t>Sector / Product</t>
  </si>
  <si>
    <t>Type of problem</t>
  </si>
  <si>
    <t>Signs of advance</t>
  </si>
  <si>
    <t>Institutional actors</t>
  </si>
  <si>
    <t>Researcher</t>
  </si>
  <si>
    <t>% of Brazil exports for product</t>
  </si>
  <si>
    <t>Importance of Cluster</t>
  </si>
  <si>
    <t>Number of workers</t>
  </si>
  <si>
    <t>Number of firms</t>
  </si>
  <si>
    <t>Case</t>
  </si>
  <si>
    <t>SE</t>
  </si>
  <si>
    <t>RJ</t>
  </si>
  <si>
    <t>Santo Antonio de Pádua</t>
  </si>
  <si>
    <t>Ornamental stones</t>
  </si>
  <si>
    <t>Production pollutes river</t>
  </si>
  <si>
    <t>Adoption of water recycling</t>
  </si>
  <si>
    <t>PR, SC, RS</t>
  </si>
  <si>
    <t>Pig farming</t>
  </si>
  <si>
    <t>Adoption of adequate technologies</t>
  </si>
  <si>
    <t>MMA, Ministério Público, OEMAs, EMBRAPA, Extension agencies</t>
  </si>
  <si>
    <t>Other</t>
  </si>
  <si>
    <t>Brazil is 4th largest producer of pork meat</t>
  </si>
  <si>
    <t>SP</t>
  </si>
  <si>
    <t>Cubatão</t>
  </si>
  <si>
    <t>Petrochemical</t>
  </si>
  <si>
    <t>Real estate development</t>
  </si>
  <si>
    <t>Industrial Pollution</t>
  </si>
  <si>
    <t>Broad-based changes over 20 years</t>
  </si>
  <si>
    <t>CETESB, Mov Sociais, Ministério Público</t>
  </si>
  <si>
    <t>NE</t>
  </si>
  <si>
    <t>RN, BA, CE</t>
  </si>
  <si>
    <t>Various</t>
  </si>
  <si>
    <t>Shrimp production</t>
  </si>
  <si>
    <t>Env. destruction, displacement traditional activities</t>
  </si>
  <si>
    <t>SOUTH</t>
  </si>
  <si>
    <t>N</t>
  </si>
  <si>
    <t>PA &amp; MA</t>
  </si>
  <si>
    <t>Marabá, Imperatriz, others</t>
  </si>
  <si>
    <t>Pig iron production</t>
  </si>
  <si>
    <t>Deforestation, slave labor</t>
  </si>
  <si>
    <t>MTE, IBAMA, OEMAs, Min Publico Trabalho, MPF, MPEs</t>
  </si>
  <si>
    <t>Containment associated with public services</t>
  </si>
  <si>
    <t>n/a</t>
  </si>
  <si>
    <t>Brazil is the 8th largest producer</t>
  </si>
  <si>
    <t>PE</t>
  </si>
  <si>
    <t>Toritama</t>
  </si>
  <si>
    <t>CO</t>
  </si>
  <si>
    <t>GO</t>
  </si>
  <si>
    <t>Jaraguá</t>
  </si>
  <si>
    <t>Garment production</t>
  </si>
  <si>
    <t>MG</t>
  </si>
  <si>
    <t>Nova Serrana</t>
  </si>
  <si>
    <t>Footwear production</t>
  </si>
  <si>
    <t xml:space="preserve">PR </t>
  </si>
  <si>
    <t>Arapongas</t>
  </si>
  <si>
    <t>Furniture Production</t>
  </si>
  <si>
    <t>Ubá</t>
  </si>
  <si>
    <t>ES</t>
  </si>
  <si>
    <t>Mansueto</t>
  </si>
  <si>
    <t>Salo</t>
  </si>
  <si>
    <t>% of Brazil production for product</t>
  </si>
  <si>
    <t>% of employment in municipality</t>
  </si>
  <si>
    <t>% of firms export</t>
  </si>
  <si>
    <t>Produce 15% of Brazilian jeans</t>
  </si>
  <si>
    <t>Negotiations</t>
  </si>
  <si>
    <t>cooperation among small and medium firms to export together</t>
  </si>
  <si>
    <t>Informality and use os unathourized brands</t>
  </si>
  <si>
    <t>innovation and negotiation</t>
  </si>
  <si>
    <t>Informality, use of unauthorized brands and pollution</t>
  </si>
  <si>
    <t>Negotiations and support to local fair</t>
  </si>
  <si>
    <t>local citizens pressure local goverment to relocate furniture firms because of the noise and informality</t>
  </si>
  <si>
    <t>Roberto</t>
  </si>
  <si>
    <t>Santo Antonio do Monte</t>
  </si>
  <si>
    <t>Fireworks</t>
  </si>
  <si>
    <t>non-compliance with Health &amp; Safety regulations - occupational accidents and high rate of deaths (6/year)</t>
  </si>
  <si>
    <t>compliance with regulation, better product quality (certification), reduction of deaths (1/year)</t>
  </si>
  <si>
    <t>Ministry of Labor (DRT), Ministerio Publico do Trabalho, FIEMG/IEL, local Business Assoc., union, army</t>
  </si>
  <si>
    <t>BA</t>
  </si>
  <si>
    <t>Municipalities in the Reconcavo Baiano</t>
  </si>
  <si>
    <t>non-compliance with Health &amp; Safety regulations - occupational accidents and high rate of deaths.</t>
  </si>
  <si>
    <t>small increase in compliance and failed enforcement attempts</t>
  </si>
  <si>
    <t>Ministry of Labor (DRT), Ministerio Publico do Trabalho, FIEMG/IEL, local Business Assoc., City Halls, local NGO</t>
  </si>
  <si>
    <t>40-60%</t>
  </si>
  <si>
    <t>it is not a cluster. Firms are spread across different municipalities</t>
  </si>
  <si>
    <t>firms' reluctance to comply (Health &amp; Safety regulations) due to machine productivity loss.</t>
  </si>
  <si>
    <t>Adoption of machinery protection with smaller loss of productivity</t>
  </si>
  <si>
    <t>Ministry of Labor (DRT), Ministerio Publico do Trabalho, Consultancy Firms, suppliers internal H&amp;S division.</t>
  </si>
  <si>
    <t>Marble and Granite Quarrying</t>
  </si>
  <si>
    <t>non-compliance with Health &amp; Safety regulations - occupational accidents and diseases (silicosis)</t>
  </si>
  <si>
    <t>Adoption of new technology that prevents diseases and improves product quality</t>
  </si>
  <si>
    <t>Ministry of Labor (DRT), Fundacentro, National Mining Association, local unions</t>
  </si>
  <si>
    <t>high</t>
  </si>
  <si>
    <t xml:space="preserve">SE </t>
  </si>
  <si>
    <t>high rate of informal labor and poor working conditions</t>
  </si>
  <si>
    <t>adoption of alternative (less costly) hiring arrangements</t>
  </si>
  <si>
    <t>CONTAG, FETAEMG, local unions, producers’ association, Minstry of Labor (DRT), and Ministerio Publico do Trabalho.</t>
  </si>
  <si>
    <t>low</t>
  </si>
  <si>
    <t>Medium to high</t>
  </si>
  <si>
    <t>50-60%</t>
  </si>
  <si>
    <t>Various (West and South of the State)</t>
  </si>
  <si>
    <t>Agriculture</t>
  </si>
  <si>
    <t>CONTAG, local unions, producers’ association, Minstry of Labor (DRT), and Ministerio Publico do Trabalho.</t>
  </si>
  <si>
    <t>Various (Petrolina + sugar-cane region)</t>
  </si>
  <si>
    <t>Agriculture (fruits +sugar-cane)</t>
  </si>
  <si>
    <t>CONTAG, FETAPE, local unions, producers’ association, Minstry of Labor (DRT), and Ministerio Publico do Trabalho.</t>
  </si>
  <si>
    <t>medium</t>
  </si>
  <si>
    <t>2-3%</t>
  </si>
  <si>
    <t>the most important cluster of garments in the Brazilian Center-West</t>
  </si>
  <si>
    <t>The third largest agglomeration of footwear firms in Brazil</t>
  </si>
  <si>
    <t>10%-15%</t>
  </si>
  <si>
    <t>The 3rd largest exporter of furniture in Brazil</t>
  </si>
  <si>
    <t>1.2%</t>
  </si>
  <si>
    <t>small firms do not have scale to export</t>
  </si>
  <si>
    <t xml:space="preserve">The 4th largest agglomeration of furniture firms in Brazil </t>
  </si>
  <si>
    <t>aprox. 5,000</t>
  </si>
  <si>
    <t>low to medium</t>
  </si>
  <si>
    <t>aprox. 30,000</t>
  </si>
  <si>
    <t>City hall, Min Publico, OEMA</t>
  </si>
  <si>
    <t>OEMA, Min Publico, Sec Producao, Business Associations</t>
  </si>
  <si>
    <t>Coast / NE</t>
  </si>
  <si>
    <t>Various / PE, CE, AL, RN</t>
  </si>
  <si>
    <t>Deforestation / environmental harm to mangroves and other protected areas</t>
  </si>
  <si>
    <t>One of the most important petrochemical centers in the country</t>
  </si>
  <si>
    <t>Sisal production and processing</t>
  </si>
  <si>
    <t>17000 (direct + indirect)</t>
  </si>
  <si>
    <t>Largest Brazlian fireworks cluster. Brazil is the world's 2nd largest producer.</t>
  </si>
  <si>
    <t>Carnaval</t>
  </si>
  <si>
    <t>Salvador + other NE capitals and medium-sized cities</t>
  </si>
  <si>
    <t>nonpayment of wages, informality, and poor working conditions + problems with 'blocos' safety and organzition</t>
  </si>
  <si>
    <t>temporary labor contracts, improved labor conditons, and better quality of service offered in the 'blocos'</t>
  </si>
  <si>
    <t>Ministry of Labor (DRT), Miniterio Publico do Trabalho, local NGOs, associations of 'blocos'</t>
  </si>
  <si>
    <t>caranaval is an all-year-round activity in which 'blocos' from Salvador travel around the whole country (mainly NE)</t>
  </si>
  <si>
    <t>Camacari</t>
  </si>
  <si>
    <t>non-compliance with Health &amp; Safety regulations - occupational accidents and diseases (cancer + exposition to chemicals)</t>
  </si>
  <si>
    <t>Adoption of new production technologies and preventative measures along with growth of the industry</t>
  </si>
  <si>
    <t>Ministry of Labor (DRT), Miniterio Publico do Trabalho, local unions, tripartitie commissions'</t>
  </si>
  <si>
    <t>Automobile</t>
  </si>
  <si>
    <t>firms' reluctance to comply (Health &amp; Safety regulations) due to productivity loss with machine protection and ergonomic measures.</t>
  </si>
  <si>
    <t>Adoption of machinery protection with smaller loss of productivity but little advance in the ergonomics (vs. changes in rythim of production)</t>
  </si>
  <si>
    <t>Ministry of Labor (DRT), Fundacentro, Miniterio Publico do Trabalho, local unions, SESMAT</t>
  </si>
  <si>
    <t>30,000 (direct + indirect)</t>
  </si>
  <si>
    <t>represents more then 30% of BA GNP</t>
  </si>
  <si>
    <t>medium-high</t>
  </si>
  <si>
    <t>Brazil is currently the world’s leading producer and exporter of Sisal fibre and manufacturers, with market shares of 58% for production and 70% for exports. The state of Bahia is the top producer.</t>
  </si>
  <si>
    <t>600,000 (direct + indirect)</t>
  </si>
  <si>
    <t>Ministry of Labor (DRT), Fundacentro, Sebrae, local cooperatives, Sindifibras, SESMAT</t>
  </si>
  <si>
    <t>CETEM, DRM, SEBRAE, SINDGNAISSES, Ministério Público Federal</t>
  </si>
  <si>
    <t>SC</t>
  </si>
  <si>
    <t>São João Batista</t>
  </si>
  <si>
    <t>AM, PA, MT</t>
  </si>
  <si>
    <t>Volta Redonda</t>
  </si>
  <si>
    <t>Logging and timber production</t>
  </si>
  <si>
    <t>Steel production</t>
  </si>
  <si>
    <t>Deforestation</t>
  </si>
  <si>
    <t>Large increase in areas certified with green seal, not significant advances in areas operating under forest management</t>
  </si>
  <si>
    <t>Installation of new equipment and payment of reparations for past harms done</t>
  </si>
  <si>
    <t>MMA, IBAMA, Think Tanks, FSC, Buyers' Association, various Producers' Association</t>
  </si>
  <si>
    <t>CSN, Ministério Público</t>
  </si>
  <si>
    <t>+100</t>
  </si>
  <si>
    <t>Ford + 13 sistemistas</t>
  </si>
  <si>
    <t>Belo Horizonte's Metrpolitan Area (Betim and Contagem)</t>
  </si>
  <si>
    <t>Minas Gerais is the 2nd largest producer of marble and granite in the country.</t>
  </si>
  <si>
    <t>75 small municiplaities in BA's Northeast</t>
  </si>
  <si>
    <t>formaliz.of labor/reduction of occupational accidents. Investment in research to increase productivity and products' quality (processing machines)</t>
  </si>
  <si>
    <t>25 firms participate in the Sisal-Apex Project</t>
  </si>
  <si>
    <t>Informality</t>
  </si>
  <si>
    <t>The largest footwear cluster in the state of Santa Catarina (South Brazil)</t>
  </si>
  <si>
    <t>high rate of informal and child labor and very poor health and safety conditions + low value added product (decreased price in world markets)  and  low productivity</t>
  </si>
  <si>
    <t>aprox.20,000</t>
  </si>
  <si>
    <t>Espirito Santo is Brazil's largest producer of Marble and Granite. 31% of all formal manufacturing employment in the state.</t>
  </si>
  <si>
    <t>all firms are suppliers of FIAT (Just-in-Time) - 70% of all FIAT outsourcing. 20% of formal manuf. employment in the state. Similar MTE program with different results in SP (potential comparison).</t>
  </si>
  <si>
    <t>SEBRAE, State Secretariat of Development, local firms' associations, and Instituto Evaldo Lodi (IEL).</t>
  </si>
  <si>
    <t>SEBRAE, Instituto Evaldo Lodi (IEL), Viçosa University, and the City Hall</t>
  </si>
  <si>
    <t>SEBRAE, State gov, Bussiness Association, City Hall</t>
  </si>
  <si>
    <t>SEBRAE, state secretaria of developemnt, business association, and Credit Cooperative (CREDINOVA).</t>
  </si>
  <si>
    <t>SEBRAE, bussiness association, City Hall and State Attorney.</t>
  </si>
  <si>
    <t>SEBRAE, State Scretariat of Enviromental Policy (CPRH), Pernambuco Institute of Technology (ITEP); state attorney office and Bavarian Business Association (BFZ).</t>
  </si>
  <si>
    <t>Metal-Mechanic (Auto- Parts)</t>
  </si>
  <si>
    <t>Unai aqnd Paracatu (MG's Northwest)</t>
  </si>
  <si>
    <t>Agriculture (grains and seeds)</t>
  </si>
  <si>
    <t>adoption of alternative (less costly) hiring arrangements - "consortium of rural employers"</t>
  </si>
  <si>
    <t>aprox. 25,000</t>
  </si>
  <si>
    <t>elaboration of database and monitoring of harvest peaks - enforcing formalization</t>
  </si>
  <si>
    <t>aprox. 40,000</t>
  </si>
  <si>
    <t>approx. 70,000</t>
  </si>
  <si>
    <t>medium to high (but seasonal)</t>
  </si>
  <si>
    <t>(Yelow and bold denotes main cases reported in the papers)</t>
  </si>
  <si>
    <t>200-300 granite sawmills</t>
  </si>
  <si>
    <t>Violation of heath &amp; safety and wages &amp; hours; granite powder pollutes water streams</t>
  </si>
  <si>
    <t>aprox. 20,000</t>
  </si>
  <si>
    <t>aprox 30,000</t>
  </si>
  <si>
    <t>Attempted removal / relocation of farms away from mangroves and other sensitive areas; production of organic, free-range shrimps</t>
  </si>
  <si>
    <t>15,000 to 30,000</t>
  </si>
  <si>
    <t>15 pig iron mills, 5,000 to 15,000 charcoal producers</t>
  </si>
  <si>
    <t>Formalization of labor, use of personal protection equipment, pig iron smelters fund an NGO devoted to verifying compliance with labor standards; some eucalyptus plantations</t>
  </si>
  <si>
    <t>Ribeirão Preto, Bauru, and others</t>
  </si>
  <si>
    <t>Sugar production</t>
  </si>
  <si>
    <t>Violation of helath &amp; safety and wage and hours; burning of fields cause air pollution</t>
  </si>
  <si>
    <t>Formalization of labor contracts, use of personal protection equipments, machines harvest the cane unburnt</t>
  </si>
  <si>
    <t>MTE, IBAMA, OEMAs, Min Publico Trabalho, MPF, MPEs, Municipal government, Vigilância Sanitária, Municipal Councils</t>
  </si>
  <si>
    <t>n/a sugarcane farms</t>
  </si>
  <si>
    <t>~65%</t>
  </si>
  <si>
    <t>aprox. 6,000</t>
  </si>
  <si>
    <t>Brazil is largest producer and exporter of sugar</t>
  </si>
  <si>
    <t>Table: Project description: cases and characteristics (MIT/DFID project, 21 November 2009)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</si>
</sst>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b/>
      <sz val="17"/>
      <name val="Arial"/>
      <family val="2"/>
    </font>
    <font>
      <sz val="12"/>
      <name val="Arial"/>
      <family val="0"/>
    </font>
    <font>
      <sz val="11"/>
      <color indexed="10"/>
      <name val="Arial"/>
      <family val="0"/>
    </font>
    <font>
      <i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79" fontId="2" fillId="24" borderId="10" xfId="42" applyNumberFormat="1" applyFont="1" applyFill="1" applyBorder="1" applyAlignment="1">
      <alignment horizontal="center" vertical="center" wrapText="1"/>
    </xf>
    <xf numFmtId="9" fontId="2" fillId="24" borderId="10" xfId="57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42" applyNumberFormat="1" applyFont="1" applyBorder="1" applyAlignment="1">
      <alignment horizontal="center" vertical="center" wrapText="1"/>
    </xf>
    <xf numFmtId="9" fontId="0" fillId="0" borderId="10" xfId="57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9" fontId="0" fillId="0" borderId="10" xfId="42" applyNumberFormat="1" applyFont="1" applyBorder="1" applyAlignment="1">
      <alignment horizontal="center" vertical="center" wrapText="1"/>
    </xf>
    <xf numFmtId="9" fontId="0" fillId="0" borderId="10" xfId="57" applyFont="1" applyBorder="1" applyAlignment="1">
      <alignment horizontal="center" vertical="center" wrapText="1"/>
    </xf>
    <xf numFmtId="9" fontId="2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9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9" fontId="2" fillId="25" borderId="10" xfId="57" applyFont="1" applyFill="1" applyBorder="1" applyAlignment="1">
      <alignment horizontal="center" vertical="center" wrapText="1"/>
    </xf>
    <xf numFmtId="9" fontId="2" fillId="25" borderId="10" xfId="0" applyNumberFormat="1" applyFont="1" applyFill="1" applyBorder="1" applyAlignment="1">
      <alignment horizontal="center" vertical="center" wrapText="1"/>
    </xf>
    <xf numFmtId="179" fontId="2" fillId="25" borderId="10" xfId="42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79" fontId="31" fillId="24" borderId="10" xfId="42" applyNumberFormat="1" applyFont="1" applyFill="1" applyBorder="1" applyAlignment="1">
      <alignment horizontal="center" vertical="center" wrapText="1"/>
    </xf>
    <xf numFmtId="9" fontId="31" fillId="24" borderId="10" xfId="0" applyNumberFormat="1" applyFont="1" applyFill="1" applyBorder="1" applyAlignment="1">
      <alignment horizontal="center" vertical="center" wrapText="1"/>
    </xf>
    <xf numFmtId="9" fontId="31" fillId="24" borderId="10" xfId="57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="60" zoomScaleNormal="60" zoomScalePageLayoutView="0" workbookViewId="0" topLeftCell="A1">
      <pane ySplit="6" topLeftCell="BM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8515625" style="2" customWidth="1"/>
    <col min="2" max="2" width="13.421875" style="2" customWidth="1"/>
    <col min="3" max="3" width="9.421875" style="2" customWidth="1"/>
    <col min="4" max="4" width="8.00390625" style="2" customWidth="1"/>
    <col min="5" max="5" width="17.140625" style="2" customWidth="1"/>
    <col min="6" max="6" width="13.421875" style="2" customWidth="1"/>
    <col min="7" max="7" width="31.57421875" style="2" customWidth="1"/>
    <col min="8" max="8" width="24.8515625" style="2" customWidth="1"/>
    <col min="9" max="9" width="27.140625" style="2" customWidth="1"/>
    <col min="10" max="10" width="12.421875" style="2" customWidth="1"/>
    <col min="11" max="11" width="13.8515625" style="2" customWidth="1"/>
    <col min="12" max="12" width="13.00390625" style="2" customWidth="1"/>
    <col min="13" max="13" width="14.421875" style="2" customWidth="1"/>
    <col min="14" max="14" width="15.00390625" style="2" customWidth="1"/>
    <col min="15" max="15" width="16.140625" style="2" customWidth="1"/>
    <col min="16" max="16" width="24.421875" style="2" customWidth="1"/>
    <col min="17" max="16384" width="9.140625" style="2" customWidth="1"/>
  </cols>
  <sheetData>
    <row r="2" ht="21.75">
      <c r="A2" s="6" t="s">
        <v>207</v>
      </c>
    </row>
    <row r="3" spans="1:15" ht="15.75">
      <c r="A3" s="11" t="s">
        <v>189</v>
      </c>
      <c r="K3" s="61" t="s">
        <v>9</v>
      </c>
      <c r="L3" s="61"/>
      <c r="M3" s="61"/>
      <c r="N3" s="61"/>
      <c r="O3" s="61"/>
    </row>
    <row r="4" ht="12.75">
      <c r="A4"/>
    </row>
    <row r="5" ht="12.75">
      <c r="A5"/>
    </row>
    <row r="6" spans="1:16" ht="83.25" customHeight="1">
      <c r="A6" s="13" t="s">
        <v>12</v>
      </c>
      <c r="B6" s="13" t="s">
        <v>7</v>
      </c>
      <c r="C6" s="13" t="s">
        <v>1</v>
      </c>
      <c r="D6" s="13" t="s">
        <v>0</v>
      </c>
      <c r="E6" s="13" t="s">
        <v>2</v>
      </c>
      <c r="F6" s="13" t="s">
        <v>3</v>
      </c>
      <c r="G6" s="13" t="s">
        <v>4</v>
      </c>
      <c r="H6" s="13" t="s">
        <v>5</v>
      </c>
      <c r="I6" s="13" t="s">
        <v>6</v>
      </c>
      <c r="J6" s="13" t="s">
        <v>65</v>
      </c>
      <c r="K6" s="13" t="s">
        <v>63</v>
      </c>
      <c r="L6" s="13" t="s">
        <v>8</v>
      </c>
      <c r="M6" s="13" t="s">
        <v>10</v>
      </c>
      <c r="N6" s="13" t="s">
        <v>64</v>
      </c>
      <c r="O6" s="13" t="s">
        <v>11</v>
      </c>
      <c r="P6" s="13" t="s">
        <v>23</v>
      </c>
    </row>
    <row r="7" spans="1:16" s="3" customFormat="1" ht="83.25" customHeight="1">
      <c r="A7" s="14">
        <v>1</v>
      </c>
      <c r="B7" s="14" t="s">
        <v>62</v>
      </c>
      <c r="C7" s="14" t="s">
        <v>13</v>
      </c>
      <c r="D7" s="14" t="s">
        <v>14</v>
      </c>
      <c r="E7" s="14" t="s">
        <v>15</v>
      </c>
      <c r="F7" s="14" t="s">
        <v>16</v>
      </c>
      <c r="G7" s="57" t="s">
        <v>191</v>
      </c>
      <c r="H7" s="14" t="s">
        <v>18</v>
      </c>
      <c r="I7" s="14" t="s">
        <v>149</v>
      </c>
      <c r="J7" s="14" t="s">
        <v>99</v>
      </c>
      <c r="K7" s="14" t="s">
        <v>108</v>
      </c>
      <c r="L7" s="14" t="s">
        <v>99</v>
      </c>
      <c r="M7" s="58" t="s">
        <v>205</v>
      </c>
      <c r="N7" s="16" t="s">
        <v>108</v>
      </c>
      <c r="O7" s="57" t="s">
        <v>190</v>
      </c>
      <c r="P7" s="14"/>
    </row>
    <row r="8" spans="1:16" s="3" customFormat="1" ht="83.25" customHeight="1">
      <c r="A8" s="14">
        <f>A7+1</f>
        <v>2</v>
      </c>
      <c r="B8" s="14" t="s">
        <v>62</v>
      </c>
      <c r="C8" s="14" t="s">
        <v>37</v>
      </c>
      <c r="D8" s="14" t="s">
        <v>19</v>
      </c>
      <c r="E8" s="14" t="s">
        <v>34</v>
      </c>
      <c r="F8" s="14" t="s">
        <v>20</v>
      </c>
      <c r="G8" s="14" t="s">
        <v>17</v>
      </c>
      <c r="H8" s="14" t="s">
        <v>21</v>
      </c>
      <c r="I8" s="14" t="s">
        <v>22</v>
      </c>
      <c r="J8" s="14" t="s">
        <v>108</v>
      </c>
      <c r="K8" s="14" t="s">
        <v>94</v>
      </c>
      <c r="L8" s="14" t="s">
        <v>94</v>
      </c>
      <c r="M8" s="15" t="s">
        <v>192</v>
      </c>
      <c r="N8" s="16" t="s">
        <v>94</v>
      </c>
      <c r="O8" s="32">
        <v>20000</v>
      </c>
      <c r="P8" s="14" t="s">
        <v>24</v>
      </c>
    </row>
    <row r="9" spans="1:16" s="12" customFormat="1" ht="83.25" customHeight="1">
      <c r="A9" s="17">
        <f aca="true" t="shared" si="0" ref="A9:A33">A8+1</f>
        <v>3</v>
      </c>
      <c r="B9" s="17" t="s">
        <v>62</v>
      </c>
      <c r="C9" s="17" t="s">
        <v>38</v>
      </c>
      <c r="D9" s="17" t="s">
        <v>152</v>
      </c>
      <c r="E9" s="17" t="s">
        <v>34</v>
      </c>
      <c r="F9" s="17" t="s">
        <v>154</v>
      </c>
      <c r="G9" s="17" t="s">
        <v>156</v>
      </c>
      <c r="H9" s="17" t="s">
        <v>157</v>
      </c>
      <c r="I9" s="17" t="s">
        <v>159</v>
      </c>
      <c r="J9" s="17" t="s">
        <v>108</v>
      </c>
      <c r="K9" s="17" t="s">
        <v>94</v>
      </c>
      <c r="L9" s="17" t="s">
        <v>94</v>
      </c>
      <c r="M9" s="18" t="s">
        <v>193</v>
      </c>
      <c r="N9" s="19" t="s">
        <v>108</v>
      </c>
      <c r="O9" s="20" t="s">
        <v>161</v>
      </c>
      <c r="P9" s="17"/>
    </row>
    <row r="10" spans="1:16" s="12" customFormat="1" ht="83.25" customHeight="1">
      <c r="A10" s="17">
        <f t="shared" si="0"/>
        <v>4</v>
      </c>
      <c r="B10" s="17" t="s">
        <v>62</v>
      </c>
      <c r="C10" s="17" t="s">
        <v>13</v>
      </c>
      <c r="D10" s="17" t="s">
        <v>14</v>
      </c>
      <c r="E10" s="17" t="s">
        <v>153</v>
      </c>
      <c r="F10" s="17" t="s">
        <v>155</v>
      </c>
      <c r="G10" s="17" t="s">
        <v>29</v>
      </c>
      <c r="H10" s="17" t="s">
        <v>158</v>
      </c>
      <c r="I10" s="17" t="s">
        <v>160</v>
      </c>
      <c r="J10" s="17" t="s">
        <v>99</v>
      </c>
      <c r="K10" s="17" t="s">
        <v>108</v>
      </c>
      <c r="L10" s="17" t="s">
        <v>99</v>
      </c>
      <c r="M10" s="18">
        <v>8000</v>
      </c>
      <c r="N10" s="19" t="s">
        <v>94</v>
      </c>
      <c r="O10" s="17"/>
      <c r="P10" s="17"/>
    </row>
    <row r="11" spans="1:16" s="1" customFormat="1" ht="83.25" customHeight="1">
      <c r="A11" s="17">
        <f t="shared" si="0"/>
        <v>5</v>
      </c>
      <c r="B11" s="21" t="s">
        <v>62</v>
      </c>
      <c r="C11" s="21" t="s">
        <v>13</v>
      </c>
      <c r="D11" s="21" t="s">
        <v>25</v>
      </c>
      <c r="E11" s="21" t="s">
        <v>26</v>
      </c>
      <c r="F11" s="21" t="s">
        <v>27</v>
      </c>
      <c r="G11" s="21" t="s">
        <v>29</v>
      </c>
      <c r="H11" s="21" t="s">
        <v>30</v>
      </c>
      <c r="I11" s="21" t="s">
        <v>31</v>
      </c>
      <c r="J11" s="21" t="s">
        <v>99</v>
      </c>
      <c r="K11" s="21" t="s">
        <v>118</v>
      </c>
      <c r="L11" s="21" t="s">
        <v>99</v>
      </c>
      <c r="M11" s="22">
        <v>3000</v>
      </c>
      <c r="N11" s="23" t="s">
        <v>108</v>
      </c>
      <c r="O11" s="21"/>
      <c r="P11" s="21" t="s">
        <v>125</v>
      </c>
    </row>
    <row r="12" spans="1:16" s="1" customFormat="1" ht="83.25" customHeight="1">
      <c r="A12" s="17">
        <f t="shared" si="0"/>
        <v>6</v>
      </c>
      <c r="B12" s="21" t="s">
        <v>62</v>
      </c>
      <c r="C12" s="21" t="s">
        <v>122</v>
      </c>
      <c r="D12" s="21" t="s">
        <v>123</v>
      </c>
      <c r="E12" s="21" t="s">
        <v>34</v>
      </c>
      <c r="F12" s="21" t="s">
        <v>28</v>
      </c>
      <c r="G12" s="21" t="s">
        <v>124</v>
      </c>
      <c r="H12" s="21" t="s">
        <v>44</v>
      </c>
      <c r="I12" s="21" t="s">
        <v>120</v>
      </c>
      <c r="J12" s="21" t="s">
        <v>45</v>
      </c>
      <c r="K12" s="21" t="s">
        <v>45</v>
      </c>
      <c r="L12" s="21" t="s">
        <v>45</v>
      </c>
      <c r="M12" s="22"/>
      <c r="N12" s="23"/>
      <c r="O12" s="21"/>
      <c r="P12" s="21"/>
    </row>
    <row r="13" spans="1:16" s="3" customFormat="1" ht="99" customHeight="1">
      <c r="A13" s="14">
        <f t="shared" si="0"/>
        <v>7</v>
      </c>
      <c r="B13" s="14" t="s">
        <v>62</v>
      </c>
      <c r="C13" s="14" t="s">
        <v>32</v>
      </c>
      <c r="D13" s="14" t="s">
        <v>33</v>
      </c>
      <c r="E13" s="14" t="s">
        <v>34</v>
      </c>
      <c r="F13" s="14" t="s">
        <v>35</v>
      </c>
      <c r="G13" s="14" t="s">
        <v>36</v>
      </c>
      <c r="H13" s="57" t="s">
        <v>194</v>
      </c>
      <c r="I13" s="14" t="s">
        <v>121</v>
      </c>
      <c r="J13" s="24">
        <v>0.5</v>
      </c>
      <c r="K13" s="16">
        <v>0.9</v>
      </c>
      <c r="L13" s="14" t="s">
        <v>94</v>
      </c>
      <c r="M13" s="15">
        <v>20000</v>
      </c>
      <c r="N13" s="16" t="s">
        <v>94</v>
      </c>
      <c r="O13" s="14">
        <v>600</v>
      </c>
      <c r="P13" s="14" t="s">
        <v>46</v>
      </c>
    </row>
    <row r="14" spans="1:16" s="3" customFormat="1" ht="144.75" customHeight="1">
      <c r="A14" s="14">
        <f>A13+1</f>
        <v>8</v>
      </c>
      <c r="B14" s="14" t="s">
        <v>62</v>
      </c>
      <c r="C14" s="14" t="s">
        <v>38</v>
      </c>
      <c r="D14" s="14" t="s">
        <v>39</v>
      </c>
      <c r="E14" s="14" t="s">
        <v>40</v>
      </c>
      <c r="F14" s="14" t="s">
        <v>41</v>
      </c>
      <c r="G14" s="14" t="s">
        <v>42</v>
      </c>
      <c r="H14" s="57" t="s">
        <v>197</v>
      </c>
      <c r="I14" s="14" t="s">
        <v>43</v>
      </c>
      <c r="J14" s="24">
        <v>1</v>
      </c>
      <c r="K14" s="16">
        <v>0.25</v>
      </c>
      <c r="L14" s="14" t="s">
        <v>108</v>
      </c>
      <c r="M14" s="58" t="s">
        <v>195</v>
      </c>
      <c r="N14" s="16" t="s">
        <v>94</v>
      </c>
      <c r="O14" s="57" t="s">
        <v>196</v>
      </c>
      <c r="P14" s="14"/>
    </row>
    <row r="15" spans="1:16" s="3" customFormat="1" ht="144.75" customHeight="1">
      <c r="A15" s="14">
        <f>A14+1</f>
        <v>9</v>
      </c>
      <c r="B15" s="57" t="s">
        <v>62</v>
      </c>
      <c r="C15" s="57" t="s">
        <v>13</v>
      </c>
      <c r="D15" s="57" t="s">
        <v>25</v>
      </c>
      <c r="E15" s="57" t="s">
        <v>198</v>
      </c>
      <c r="F15" s="57" t="s">
        <v>199</v>
      </c>
      <c r="G15" s="57" t="s">
        <v>200</v>
      </c>
      <c r="H15" s="57" t="s">
        <v>201</v>
      </c>
      <c r="I15" s="57" t="s">
        <v>202</v>
      </c>
      <c r="J15" s="59">
        <v>1</v>
      </c>
      <c r="K15" s="60" t="s">
        <v>204</v>
      </c>
      <c r="L15" s="57" t="s">
        <v>108</v>
      </c>
      <c r="M15" s="58">
        <v>500000</v>
      </c>
      <c r="N15" s="16" t="s">
        <v>94</v>
      </c>
      <c r="O15" s="57" t="s">
        <v>203</v>
      </c>
      <c r="P15" s="14" t="s">
        <v>206</v>
      </c>
    </row>
    <row r="16" spans="1:16" s="3" customFormat="1" ht="83.25" customHeight="1">
      <c r="A16" s="14">
        <f>A15+1</f>
        <v>10</v>
      </c>
      <c r="B16" s="14" t="s">
        <v>61</v>
      </c>
      <c r="C16" s="14" t="s">
        <v>32</v>
      </c>
      <c r="D16" s="14" t="s">
        <v>47</v>
      </c>
      <c r="E16" s="14" t="s">
        <v>48</v>
      </c>
      <c r="F16" s="14" t="s">
        <v>52</v>
      </c>
      <c r="G16" s="14" t="s">
        <v>17</v>
      </c>
      <c r="H16" s="14" t="s">
        <v>18</v>
      </c>
      <c r="I16" s="14" t="s">
        <v>179</v>
      </c>
      <c r="J16" s="24">
        <v>0</v>
      </c>
      <c r="K16" s="24">
        <v>0.15</v>
      </c>
      <c r="L16" s="24">
        <v>0</v>
      </c>
      <c r="M16" s="15">
        <v>12000</v>
      </c>
      <c r="N16" s="16">
        <v>0.7</v>
      </c>
      <c r="O16" s="14">
        <v>2000</v>
      </c>
      <c r="P16" s="14" t="s">
        <v>66</v>
      </c>
    </row>
    <row r="17" spans="1:16" s="3" customFormat="1" ht="83.25" customHeight="1">
      <c r="A17" s="14">
        <f t="shared" si="0"/>
        <v>11</v>
      </c>
      <c r="B17" s="14" t="s">
        <v>61</v>
      </c>
      <c r="C17" s="14" t="s">
        <v>49</v>
      </c>
      <c r="D17" s="14" t="s">
        <v>50</v>
      </c>
      <c r="E17" s="14" t="s">
        <v>51</v>
      </c>
      <c r="F17" s="14" t="s">
        <v>52</v>
      </c>
      <c r="G17" s="14" t="s">
        <v>69</v>
      </c>
      <c r="H17" s="14" t="s">
        <v>72</v>
      </c>
      <c r="I17" s="14" t="s">
        <v>178</v>
      </c>
      <c r="J17" s="24">
        <v>0</v>
      </c>
      <c r="K17" s="24" t="s">
        <v>109</v>
      </c>
      <c r="L17" s="24">
        <v>0</v>
      </c>
      <c r="M17" s="15">
        <v>10000</v>
      </c>
      <c r="N17" s="16">
        <v>0.5</v>
      </c>
      <c r="O17" s="14">
        <v>800</v>
      </c>
      <c r="P17" s="14" t="s">
        <v>110</v>
      </c>
    </row>
    <row r="18" spans="1:16" s="3" customFormat="1" ht="83.25" customHeight="1">
      <c r="A18" s="14">
        <f t="shared" si="0"/>
        <v>12</v>
      </c>
      <c r="B18" s="14" t="s">
        <v>61</v>
      </c>
      <c r="C18" s="14" t="s">
        <v>13</v>
      </c>
      <c r="D18" s="14" t="s">
        <v>53</v>
      </c>
      <c r="E18" s="14" t="s">
        <v>54</v>
      </c>
      <c r="F18" s="14" t="s">
        <v>55</v>
      </c>
      <c r="G18" s="14" t="s">
        <v>71</v>
      </c>
      <c r="H18" s="14" t="s">
        <v>70</v>
      </c>
      <c r="I18" s="14" t="s">
        <v>177</v>
      </c>
      <c r="J18" s="16">
        <f>70/800</f>
        <v>0.0875</v>
      </c>
      <c r="K18" s="24">
        <v>0.55</v>
      </c>
      <c r="L18" s="24">
        <v>0.07</v>
      </c>
      <c r="M18" s="15">
        <v>12500</v>
      </c>
      <c r="N18" s="16">
        <v>0.7</v>
      </c>
      <c r="O18" s="14">
        <v>800</v>
      </c>
      <c r="P18" s="14" t="s">
        <v>111</v>
      </c>
    </row>
    <row r="19" spans="1:16" s="3" customFormat="1" ht="83.25" customHeight="1">
      <c r="A19" s="52">
        <f t="shared" si="0"/>
        <v>13</v>
      </c>
      <c r="B19" s="52" t="s">
        <v>61</v>
      </c>
      <c r="C19" s="52" t="s">
        <v>37</v>
      </c>
      <c r="D19" s="52" t="s">
        <v>56</v>
      </c>
      <c r="E19" s="52" t="s">
        <v>57</v>
      </c>
      <c r="F19" s="52" t="s">
        <v>58</v>
      </c>
      <c r="G19" s="52" t="s">
        <v>115</v>
      </c>
      <c r="H19" s="52" t="s">
        <v>68</v>
      </c>
      <c r="I19" s="52" t="s">
        <v>174</v>
      </c>
      <c r="J19" s="54">
        <v>0.15</v>
      </c>
      <c r="K19" s="55">
        <v>0.1</v>
      </c>
      <c r="L19" s="52" t="s">
        <v>112</v>
      </c>
      <c r="M19" s="56">
        <v>8889</v>
      </c>
      <c r="N19" s="54">
        <v>0.5</v>
      </c>
      <c r="O19" s="52">
        <v>284</v>
      </c>
      <c r="P19" s="52" t="s">
        <v>113</v>
      </c>
    </row>
    <row r="20" spans="1:16" s="3" customFormat="1" ht="83.25" customHeight="1">
      <c r="A20" s="52">
        <f t="shared" si="0"/>
        <v>14</v>
      </c>
      <c r="B20" s="52" t="s">
        <v>61</v>
      </c>
      <c r="C20" s="52" t="s">
        <v>13</v>
      </c>
      <c r="D20" s="52" t="s">
        <v>53</v>
      </c>
      <c r="E20" s="52" t="s">
        <v>59</v>
      </c>
      <c r="F20" s="52" t="s">
        <v>58</v>
      </c>
      <c r="G20" s="52" t="s">
        <v>73</v>
      </c>
      <c r="H20" s="52" t="s">
        <v>67</v>
      </c>
      <c r="I20" s="52" t="s">
        <v>175</v>
      </c>
      <c r="J20" s="55">
        <v>0.1</v>
      </c>
      <c r="K20" s="52" t="s">
        <v>112</v>
      </c>
      <c r="L20" s="52" t="s">
        <v>114</v>
      </c>
      <c r="M20" s="56">
        <v>6500</v>
      </c>
      <c r="N20" s="54">
        <v>0.7</v>
      </c>
      <c r="O20" s="52">
        <v>310</v>
      </c>
      <c r="P20" s="52" t="s">
        <v>116</v>
      </c>
    </row>
    <row r="21" spans="1:16" s="3" customFormat="1" ht="83.25" customHeight="1">
      <c r="A21" s="52">
        <f t="shared" si="0"/>
        <v>15</v>
      </c>
      <c r="B21" s="52" t="s">
        <v>61</v>
      </c>
      <c r="C21" s="52" t="s">
        <v>37</v>
      </c>
      <c r="D21" s="52" t="s">
        <v>150</v>
      </c>
      <c r="E21" s="52" t="s">
        <v>151</v>
      </c>
      <c r="F21" s="52" t="s">
        <v>55</v>
      </c>
      <c r="G21" s="52" t="s">
        <v>168</v>
      </c>
      <c r="H21" s="52" t="s">
        <v>67</v>
      </c>
      <c r="I21" s="52" t="s">
        <v>176</v>
      </c>
      <c r="J21" s="55">
        <v>0</v>
      </c>
      <c r="K21" s="55">
        <v>0.05</v>
      </c>
      <c r="L21" s="55">
        <v>0</v>
      </c>
      <c r="M21" s="56">
        <v>3519</v>
      </c>
      <c r="N21" s="54">
        <v>0.72</v>
      </c>
      <c r="O21" s="52">
        <v>150</v>
      </c>
      <c r="P21" s="52" t="s">
        <v>169</v>
      </c>
    </row>
    <row r="22" spans="1:16" s="3" customFormat="1" ht="83.25" customHeight="1">
      <c r="A22" s="14">
        <f t="shared" si="0"/>
        <v>16</v>
      </c>
      <c r="B22" s="14" t="s">
        <v>74</v>
      </c>
      <c r="C22" s="14" t="s">
        <v>13</v>
      </c>
      <c r="D22" s="14" t="s">
        <v>53</v>
      </c>
      <c r="E22" s="28" t="s">
        <v>75</v>
      </c>
      <c r="F22" s="28" t="s">
        <v>76</v>
      </c>
      <c r="G22" s="28" t="s">
        <v>77</v>
      </c>
      <c r="H22" s="28" t="s">
        <v>78</v>
      </c>
      <c r="I22" s="28" t="s">
        <v>79</v>
      </c>
      <c r="J22" s="24">
        <v>0.1</v>
      </c>
      <c r="K22" s="24">
        <v>0.9</v>
      </c>
      <c r="L22" s="24">
        <v>0.9</v>
      </c>
      <c r="M22" s="32" t="s">
        <v>127</v>
      </c>
      <c r="N22" s="24">
        <v>0.8</v>
      </c>
      <c r="O22" s="14">
        <v>100</v>
      </c>
      <c r="P22" s="28" t="s">
        <v>128</v>
      </c>
    </row>
    <row r="23" spans="1:16" s="1" customFormat="1" ht="83.25" customHeight="1">
      <c r="A23" s="33">
        <f t="shared" si="0"/>
        <v>17</v>
      </c>
      <c r="B23" s="13" t="s">
        <v>74</v>
      </c>
      <c r="C23" s="13" t="s">
        <v>32</v>
      </c>
      <c r="D23" s="13" t="s">
        <v>80</v>
      </c>
      <c r="E23" s="34" t="s">
        <v>81</v>
      </c>
      <c r="F23" s="34" t="s">
        <v>76</v>
      </c>
      <c r="G23" s="34" t="s">
        <v>82</v>
      </c>
      <c r="H23" s="34" t="s">
        <v>83</v>
      </c>
      <c r="I23" s="34" t="s">
        <v>84</v>
      </c>
      <c r="J23" s="35">
        <v>0</v>
      </c>
      <c r="K23" s="36">
        <v>0.05</v>
      </c>
      <c r="L23" s="35">
        <v>0</v>
      </c>
      <c r="M23" s="37" t="s">
        <v>117</v>
      </c>
      <c r="N23" s="35" t="s">
        <v>85</v>
      </c>
      <c r="O23" s="37">
        <v>60</v>
      </c>
      <c r="P23" s="34" t="s">
        <v>86</v>
      </c>
    </row>
    <row r="24" spans="1:16" s="3" customFormat="1" ht="83.25" customHeight="1">
      <c r="A24" s="14">
        <f t="shared" si="0"/>
        <v>18</v>
      </c>
      <c r="B24" s="14" t="s">
        <v>74</v>
      </c>
      <c r="C24" s="14" t="s">
        <v>13</v>
      </c>
      <c r="D24" s="14" t="s">
        <v>53</v>
      </c>
      <c r="E24" s="28" t="s">
        <v>163</v>
      </c>
      <c r="F24" s="28" t="s">
        <v>180</v>
      </c>
      <c r="G24" s="28" t="s">
        <v>87</v>
      </c>
      <c r="H24" s="28" t="s">
        <v>88</v>
      </c>
      <c r="I24" s="28" t="s">
        <v>89</v>
      </c>
      <c r="J24" s="24">
        <v>0</v>
      </c>
      <c r="K24" s="24">
        <v>0.15</v>
      </c>
      <c r="L24" s="24">
        <v>0</v>
      </c>
      <c r="M24" s="32">
        <v>35000</v>
      </c>
      <c r="N24" s="24">
        <v>0.2</v>
      </c>
      <c r="O24" s="14">
        <v>120</v>
      </c>
      <c r="P24" s="28" t="s">
        <v>173</v>
      </c>
    </row>
    <row r="25" spans="1:16" s="3" customFormat="1" ht="83.25" customHeight="1">
      <c r="A25" s="52">
        <f t="shared" si="0"/>
        <v>19</v>
      </c>
      <c r="B25" s="38" t="s">
        <v>74</v>
      </c>
      <c r="C25" s="38" t="s">
        <v>13</v>
      </c>
      <c r="D25" s="38" t="s">
        <v>53</v>
      </c>
      <c r="E25" s="39" t="s">
        <v>34</v>
      </c>
      <c r="F25" s="39" t="s">
        <v>90</v>
      </c>
      <c r="G25" s="39" t="s">
        <v>91</v>
      </c>
      <c r="H25" s="39" t="s">
        <v>92</v>
      </c>
      <c r="I25" s="39" t="s">
        <v>93</v>
      </c>
      <c r="J25" s="38" t="s">
        <v>94</v>
      </c>
      <c r="K25" s="40">
        <v>0.25</v>
      </c>
      <c r="L25" s="40">
        <v>0.3</v>
      </c>
      <c r="M25" s="38" t="s">
        <v>171</v>
      </c>
      <c r="N25" s="38" t="s">
        <v>108</v>
      </c>
      <c r="O25" s="38">
        <v>50</v>
      </c>
      <c r="P25" s="39" t="s">
        <v>164</v>
      </c>
    </row>
    <row r="26" spans="1:16" s="3" customFormat="1" ht="83.25" customHeight="1">
      <c r="A26" s="52">
        <f t="shared" si="0"/>
        <v>20</v>
      </c>
      <c r="B26" s="38" t="s">
        <v>74</v>
      </c>
      <c r="C26" s="38" t="s">
        <v>95</v>
      </c>
      <c r="D26" s="38" t="s">
        <v>60</v>
      </c>
      <c r="E26" s="39" t="s">
        <v>34</v>
      </c>
      <c r="F26" s="39" t="s">
        <v>90</v>
      </c>
      <c r="G26" s="39" t="s">
        <v>91</v>
      </c>
      <c r="H26" s="39" t="s">
        <v>92</v>
      </c>
      <c r="I26" s="39" t="s">
        <v>93</v>
      </c>
      <c r="J26" s="38" t="s">
        <v>94</v>
      </c>
      <c r="K26" s="40">
        <v>0.47</v>
      </c>
      <c r="L26" s="40">
        <v>0.44</v>
      </c>
      <c r="M26" s="41">
        <v>33000</v>
      </c>
      <c r="N26" s="38" t="s">
        <v>108</v>
      </c>
      <c r="O26" s="38">
        <v>70</v>
      </c>
      <c r="P26" s="38" t="s">
        <v>172</v>
      </c>
    </row>
    <row r="27" spans="1:16" s="1" customFormat="1" ht="83.25" customHeight="1">
      <c r="A27" s="53">
        <f t="shared" si="0"/>
        <v>21</v>
      </c>
      <c r="B27" s="29" t="s">
        <v>74</v>
      </c>
      <c r="C27" s="29" t="s">
        <v>13</v>
      </c>
      <c r="D27" s="29" t="s">
        <v>53</v>
      </c>
      <c r="E27" s="30" t="s">
        <v>181</v>
      </c>
      <c r="F27" s="30" t="s">
        <v>182</v>
      </c>
      <c r="G27" s="30" t="s">
        <v>96</v>
      </c>
      <c r="H27" s="30" t="s">
        <v>183</v>
      </c>
      <c r="I27" s="31" t="s">
        <v>98</v>
      </c>
      <c r="J27" s="29" t="s">
        <v>99</v>
      </c>
      <c r="K27" s="29" t="s">
        <v>100</v>
      </c>
      <c r="L27" s="29" t="s">
        <v>99</v>
      </c>
      <c r="M27" s="42" t="s">
        <v>184</v>
      </c>
      <c r="N27" s="43" t="s">
        <v>101</v>
      </c>
      <c r="O27" s="29">
        <v>103</v>
      </c>
      <c r="P27" s="29"/>
    </row>
    <row r="28" spans="1:16" s="1" customFormat="1" ht="83.25" customHeight="1">
      <c r="A28" s="33">
        <f t="shared" si="0"/>
        <v>22</v>
      </c>
      <c r="B28" s="44" t="s">
        <v>74</v>
      </c>
      <c r="C28" s="44" t="s">
        <v>32</v>
      </c>
      <c r="D28" s="44" t="s">
        <v>80</v>
      </c>
      <c r="E28" s="45" t="s">
        <v>102</v>
      </c>
      <c r="F28" s="45" t="s">
        <v>103</v>
      </c>
      <c r="G28" s="45" t="s">
        <v>96</v>
      </c>
      <c r="H28" s="45" t="s">
        <v>185</v>
      </c>
      <c r="I28" s="46" t="s">
        <v>104</v>
      </c>
      <c r="J28" s="37" t="s">
        <v>99</v>
      </c>
      <c r="K28" s="37" t="s">
        <v>118</v>
      </c>
      <c r="L28" s="44" t="s">
        <v>99</v>
      </c>
      <c r="M28" s="37" t="s">
        <v>186</v>
      </c>
      <c r="N28" s="37" t="s">
        <v>94</v>
      </c>
      <c r="O28" s="44"/>
      <c r="P28" s="44"/>
    </row>
    <row r="29" spans="1:16" s="1" customFormat="1" ht="83.25" customHeight="1">
      <c r="A29" s="33">
        <f t="shared" si="0"/>
        <v>23</v>
      </c>
      <c r="B29" s="21" t="s">
        <v>74</v>
      </c>
      <c r="C29" s="21" t="s">
        <v>32</v>
      </c>
      <c r="D29" s="21" t="s">
        <v>47</v>
      </c>
      <c r="E29" s="25" t="s">
        <v>105</v>
      </c>
      <c r="F29" s="25" t="s">
        <v>106</v>
      </c>
      <c r="G29" s="25" t="s">
        <v>96</v>
      </c>
      <c r="H29" s="25" t="s">
        <v>97</v>
      </c>
      <c r="I29" s="27" t="s">
        <v>107</v>
      </c>
      <c r="J29" s="21" t="s">
        <v>108</v>
      </c>
      <c r="K29" s="26" t="s">
        <v>100</v>
      </c>
      <c r="L29" s="21" t="s">
        <v>108</v>
      </c>
      <c r="M29" s="21" t="s">
        <v>119</v>
      </c>
      <c r="N29" s="26" t="s">
        <v>94</v>
      </c>
      <c r="O29" s="21"/>
      <c r="P29" s="21"/>
    </row>
    <row r="30" spans="1:16" s="3" customFormat="1" ht="98.25" customHeight="1">
      <c r="A30" s="52">
        <f t="shared" si="0"/>
        <v>24</v>
      </c>
      <c r="B30" s="33" t="s">
        <v>74</v>
      </c>
      <c r="C30" s="33" t="s">
        <v>32</v>
      </c>
      <c r="D30" s="33" t="s">
        <v>80</v>
      </c>
      <c r="E30" s="47" t="s">
        <v>165</v>
      </c>
      <c r="F30" s="47" t="s">
        <v>126</v>
      </c>
      <c r="G30" s="47" t="s">
        <v>170</v>
      </c>
      <c r="H30" s="47" t="s">
        <v>166</v>
      </c>
      <c r="I30" s="47" t="s">
        <v>148</v>
      </c>
      <c r="J30" s="33" t="s">
        <v>167</v>
      </c>
      <c r="K30" s="36">
        <v>0.94</v>
      </c>
      <c r="L30" s="36">
        <v>0.98</v>
      </c>
      <c r="M30" s="33" t="s">
        <v>147</v>
      </c>
      <c r="N30" s="33" t="s">
        <v>94</v>
      </c>
      <c r="O30" s="33"/>
      <c r="P30" s="48" t="s">
        <v>146</v>
      </c>
    </row>
    <row r="31" spans="1:16" s="10" customFormat="1" ht="83.25" customHeight="1">
      <c r="A31" s="14">
        <f t="shared" si="0"/>
        <v>25</v>
      </c>
      <c r="B31" s="29" t="s">
        <v>74</v>
      </c>
      <c r="C31" s="29" t="s">
        <v>32</v>
      </c>
      <c r="D31" s="29" t="s">
        <v>80</v>
      </c>
      <c r="E31" s="30" t="s">
        <v>130</v>
      </c>
      <c r="F31" s="30" t="s">
        <v>129</v>
      </c>
      <c r="G31" s="30" t="s">
        <v>131</v>
      </c>
      <c r="H31" s="30" t="s">
        <v>132</v>
      </c>
      <c r="I31" s="31" t="s">
        <v>133</v>
      </c>
      <c r="J31" s="24">
        <v>0.1</v>
      </c>
      <c r="K31" s="14" t="s">
        <v>94</v>
      </c>
      <c r="L31" s="24">
        <v>0</v>
      </c>
      <c r="M31" s="14" t="s">
        <v>187</v>
      </c>
      <c r="N31" s="14" t="s">
        <v>188</v>
      </c>
      <c r="O31" s="29">
        <v>160</v>
      </c>
      <c r="P31" s="29" t="s">
        <v>134</v>
      </c>
    </row>
    <row r="32" spans="1:16" s="10" customFormat="1" ht="83.25" customHeight="1">
      <c r="A32" s="52">
        <f t="shared" si="0"/>
        <v>26</v>
      </c>
      <c r="B32" s="38" t="s">
        <v>74</v>
      </c>
      <c r="C32" s="49" t="s">
        <v>32</v>
      </c>
      <c r="D32" s="49" t="s">
        <v>80</v>
      </c>
      <c r="E32" s="50" t="s">
        <v>135</v>
      </c>
      <c r="F32" s="50" t="s">
        <v>27</v>
      </c>
      <c r="G32" s="50" t="s">
        <v>136</v>
      </c>
      <c r="H32" s="50" t="s">
        <v>137</v>
      </c>
      <c r="I32" s="51" t="s">
        <v>138</v>
      </c>
      <c r="J32" s="38" t="s">
        <v>94</v>
      </c>
      <c r="K32" s="40">
        <v>0.5</v>
      </c>
      <c r="L32" s="38" t="s">
        <v>145</v>
      </c>
      <c r="M32" s="41" t="s">
        <v>143</v>
      </c>
      <c r="N32" s="38" t="s">
        <v>94</v>
      </c>
      <c r="O32" s="49">
        <v>60</v>
      </c>
      <c r="P32" s="49" t="s">
        <v>144</v>
      </c>
    </row>
    <row r="33" spans="1:16" s="1" customFormat="1" ht="83.25" customHeight="1">
      <c r="A33" s="33">
        <f t="shared" si="0"/>
        <v>27</v>
      </c>
      <c r="B33" s="21" t="s">
        <v>74</v>
      </c>
      <c r="C33" s="21" t="s">
        <v>32</v>
      </c>
      <c r="D33" s="21" t="s">
        <v>80</v>
      </c>
      <c r="E33" s="25" t="s">
        <v>135</v>
      </c>
      <c r="F33" s="25" t="s">
        <v>139</v>
      </c>
      <c r="G33" s="25" t="s">
        <v>140</v>
      </c>
      <c r="H33" s="25" t="s">
        <v>141</v>
      </c>
      <c r="I33" s="27" t="s">
        <v>142</v>
      </c>
      <c r="J33" s="26" t="s">
        <v>94</v>
      </c>
      <c r="K33" s="26" t="s">
        <v>108</v>
      </c>
      <c r="L33" s="21" t="s">
        <v>108</v>
      </c>
      <c r="M33" s="26"/>
      <c r="N33" s="26" t="s">
        <v>108</v>
      </c>
      <c r="O33" s="21" t="s">
        <v>162</v>
      </c>
      <c r="P33" s="21"/>
    </row>
    <row r="34" spans="5:14" s="1" customFormat="1" ht="46.5" customHeight="1">
      <c r="E34" s="4"/>
      <c r="F34" s="4"/>
      <c r="G34" s="4"/>
      <c r="H34" s="4"/>
      <c r="I34" s="5"/>
      <c r="J34" s="9"/>
      <c r="K34" s="9"/>
      <c r="M34" s="9"/>
      <c r="N34" s="9"/>
    </row>
    <row r="36" s="1" customFormat="1" ht="24.75" customHeight="1"/>
    <row r="37" spans="1:16" s="7" customFormat="1" ht="39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="1" customFormat="1" ht="24.75" customHeight="1">
      <c r="A38" s="8"/>
    </row>
    <row r="39" s="1" customFormat="1" ht="24.75" customHeight="1">
      <c r="A39"/>
    </row>
    <row r="40" s="1" customFormat="1" ht="24.75" customHeight="1">
      <c r="A40"/>
    </row>
    <row r="41" s="1" customFormat="1" ht="24.75" customHeight="1"/>
    <row r="42" s="1" customFormat="1" ht="24.75" customHeight="1"/>
    <row r="43" s="1" customFormat="1" ht="24.75" customHeight="1"/>
  </sheetData>
  <sheetProtection/>
  <mergeCells count="2">
    <mergeCell ref="K3:O3"/>
    <mergeCell ref="A37:P37"/>
  </mergeCells>
  <printOptions gridLines="1" horizontalCentered="1"/>
  <pageMargins left="0.75" right="0.75" top="1" bottom="1" header="0.5" footer="0.5"/>
  <pageSetup fitToHeight="2" horizontalDpi="300" verticalDpi="300" orientation="landscape" paperSize="9" scale="51" r:id="rId1"/>
  <headerFooter alignWithMargins="0">
    <oddFooter>&amp;L&amp;Z&amp;F / &amp;F&amp;C&amp;P / &amp;N&amp;R&amp;D / &amp;T</oddFooter>
  </headerFooter>
  <rowBreaks count="1" manualBreakCount="1">
    <brk id="21" max="255" man="1"/>
  </rowBreaks>
  <ignoredErrors>
    <ignoredError sqref="O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Massachusetts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 Vinocur Coslovsky</dc:creator>
  <cp:keywords/>
  <dc:description/>
  <cp:lastModifiedBy>PrimaryUser</cp:lastModifiedBy>
  <cp:lastPrinted>2007-10-22T01:15:04Z</cp:lastPrinted>
  <dcterms:created xsi:type="dcterms:W3CDTF">2007-03-02T16:39:12Z</dcterms:created>
  <dcterms:modified xsi:type="dcterms:W3CDTF">2010-01-14T15:58:55Z</dcterms:modified>
  <cp:category/>
  <cp:version/>
  <cp:contentType/>
  <cp:contentStatus/>
</cp:coreProperties>
</file>